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esktop\2026\Public. CONAC 2026\Anual 2026\"/>
    </mc:Choice>
  </mc:AlternateContent>
  <xr:revisionPtr revIDLastSave="0" documentId="13_ncr:1_{BE12A832-D39E-4803-ADCE-7668AFCB61D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ormato 7 a)" sheetId="16" r:id="rId1"/>
    <sheet name="Formato 7 c)" sheetId="20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6" l="1"/>
  <c r="G27" i="20"/>
  <c r="G20" i="20"/>
  <c r="G6" i="20"/>
  <c r="B6" i="20"/>
  <c r="C6" i="20"/>
  <c r="D6" i="20"/>
  <c r="E6" i="20"/>
  <c r="B20" i="20"/>
  <c r="C20" i="20"/>
  <c r="D20" i="20"/>
  <c r="E20" i="20"/>
  <c r="B27" i="20"/>
  <c r="C27" i="20"/>
  <c r="D27" i="20"/>
  <c r="E27" i="20"/>
  <c r="C30" i="20"/>
  <c r="G30" i="20" l="1"/>
  <c r="B30" i="20"/>
  <c r="E30" i="20"/>
  <c r="D30" i="20"/>
  <c r="C29" i="16" l="1"/>
  <c r="C28" i="16"/>
  <c r="C27" i="16"/>
  <c r="C26" i="16"/>
  <c r="C24" i="16"/>
  <c r="C19" i="16"/>
  <c r="C18" i="16"/>
  <c r="C10" i="16"/>
  <c r="C7" i="16" s="1"/>
  <c r="C21" i="16" l="1"/>
  <c r="B29" i="16" l="1"/>
  <c r="D29" i="16" s="1"/>
  <c r="E29" i="16" s="1"/>
  <c r="F29" i="16" s="1"/>
  <c r="G29" i="16" s="1"/>
  <c r="B28" i="16"/>
  <c r="B27" i="16"/>
  <c r="D27" i="16" s="1"/>
  <c r="E27" i="16" s="1"/>
  <c r="F27" i="16" s="1"/>
  <c r="G27" i="16" s="1"/>
  <c r="B26" i="16"/>
  <c r="B24" i="16"/>
  <c r="D24" i="16" s="1"/>
  <c r="E24" i="16" s="1"/>
  <c r="F24" i="16" s="1"/>
  <c r="G24" i="16" s="1"/>
  <c r="D20" i="16"/>
  <c r="E20" i="16" s="1"/>
  <c r="F20" i="16" s="1"/>
  <c r="G20" i="16" s="1"/>
  <c r="B19" i="16"/>
  <c r="D19" i="16" s="1"/>
  <c r="E19" i="16" s="1"/>
  <c r="F19" i="16" s="1"/>
  <c r="G19" i="16" s="1"/>
  <c r="B18" i="16"/>
  <c r="D18" i="16" s="1"/>
  <c r="E18" i="16" s="1"/>
  <c r="F18" i="16" s="1"/>
  <c r="G18" i="16" s="1"/>
  <c r="B11" i="16"/>
  <c r="D11" i="16" s="1"/>
  <c r="E11" i="16" s="1"/>
  <c r="F11" i="16" s="1"/>
  <c r="G11" i="16" s="1"/>
  <c r="B10" i="16"/>
  <c r="B7" i="16" s="1"/>
  <c r="B30" i="16" s="1"/>
  <c r="B21" i="16" l="1"/>
  <c r="D10" i="16"/>
  <c r="E10" i="16" s="1"/>
  <c r="F10" i="16" s="1"/>
  <c r="G10" i="16" s="1"/>
  <c r="D28" i="16"/>
  <c r="D23" i="16"/>
  <c r="E23" i="16" s="1"/>
  <c r="F23" i="16" s="1"/>
  <c r="G23" i="16" s="1"/>
  <c r="E26" i="16"/>
  <c r="F26" i="16" s="1"/>
  <c r="G26" i="16" s="1"/>
  <c r="H27" i="20"/>
  <c r="F27" i="20"/>
  <c r="H20" i="20"/>
  <c r="F20" i="20"/>
  <c r="H6" i="20"/>
  <c r="F6" i="20"/>
  <c r="E28" i="16" l="1"/>
  <c r="D7" i="16"/>
  <c r="D30" i="16" s="1"/>
  <c r="E7" i="16"/>
  <c r="E30" i="16" s="1"/>
  <c r="D21" i="16"/>
  <c r="E21" i="16"/>
  <c r="F30" i="20"/>
  <c r="H30" i="20"/>
  <c r="A2" i="15"/>
  <c r="F21" i="16" l="1"/>
  <c r="G21" i="16"/>
  <c r="G7" i="16"/>
  <c r="G30" i="16" s="1"/>
  <c r="F7" i="16"/>
  <c r="F30" i="16" s="1"/>
  <c r="F28" i="16"/>
  <c r="A2" i="14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28" i="16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<sst xmlns="http://schemas.openxmlformats.org/spreadsheetml/2006/main" count="248" uniqueCount="146">
  <si>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</si>
  <si>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</si>
  <si>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</si>
  <si>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</si>
  <si>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</si>
  <si>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</si>
  <si>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</si>
  <si>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</si>
  <si>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</si>
  <si>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</si>
  <si>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</si>
  <si>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</si>
  <si>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</si>
  <si>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</si>
  <si>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</si>
  <si>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</si>
  <si>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 b 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</si>
  <si>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</si>
  <si>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</si>
  <si>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</si>
  <si>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</si>
  <si>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</si>
  <si>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</si>
  <si>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</si>
  <si>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</si>
  <si>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</si>
  <si>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</si>
  <si>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</si>
  <si>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</si>
  <si>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</si>
  <si>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</si>
  <si>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</si>
  <si>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</si>
  <si>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</si>
  <si>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</si>
  <si>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</si>
  <si>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</si>
  <si>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</si>
  <si>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</si>
  <si>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</si>
  <si>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</si>
  <si>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</si>
  <si>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</si>
  <si>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</si>
  <si>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</si>
  <si>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</si>
  <si>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</si>
  <si>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</si>
  <si>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</si>
  <si>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</si>
  <si>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</si>
  <si>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</si>
  <si>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</si>
  <si>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</si>
  <si>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</si>
  <si>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</si>
  <si>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</si>
  <si>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</si>
  <si>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</si>
  <si>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</si>
  <si>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</si>
  <si>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</si>
  <si>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</si>
  <si>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</si>
  <si>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</si>
  <si>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</si>
  <si>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</si>
  <si>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</si>
  <si>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</si>
  <si>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</si>
  <si>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</si>
  <si>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</si>
  <si>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</si>
  <si>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</si>
  <si>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</si>
  <si>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</si>
  <si>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</si>
  <si>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</si>
  <si>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</si>
  <si>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</si>
  <si>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</si>
  <si>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</si>
  <si>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</si>
  <si>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</si>
  <si>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</si>
  <si>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</si>
  <si>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</si>
  <si>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</si>
  <si>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</si>
  <si>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</si>
  <si>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</si>
  <si>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</si>
  <si>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</si>
  <si>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</si>
  <si>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</si>
  <si>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</si>
  <si>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</si>
  <si>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</si>
  <si>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</si>
  <si>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</si>
  <si>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</si>
  <si>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</si>
  <si>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</si>
  <si>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</si>
  <si>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</si>
  <si>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</si>
  <si>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</si>
  <si>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</si>
  <si>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</si>
  <si>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</si>
  <si>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</si>
  <si>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</si>
  <si>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</si>
  <si>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</si>
  <si>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</si>
  <si>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</si>
  <si>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</si>
  <si>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</si>
  <si>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</si>
  <si>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</si>
  <si>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</si>
  <si>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</si>
  <si>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</si>
  <si>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</si>
  <si>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</si>
  <si>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</si>
  <si>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</si>
  <si>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</si>
  <si>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</si>
  <si>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</si>
  <si>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</si>
  <si>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</si>
  <si>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</si>
  <si>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</si>
  <si>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</si>
  <si>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</si>
  <si>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</si>
  <si>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</si>
  <si>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</si>
  <si>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</si>
  <si>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</si>
  <si>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</si>
  <si>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</si>
  <si>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SALAMANCA, GUANAJUATO</t>
  </si>
  <si>
    <t>Año del Ejercicio Vigente Marzo de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</si>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</sst>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17" fillId="2" borderId="1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left" vertical="center" indent="3"/>
    </xf>
    <xf numFmtId="0" fontId="18" fillId="0" borderId="14" xfId="0" applyFont="1" applyBorder="1"/>
    <xf numFmtId="0" fontId="18" fillId="0" borderId="8" xfId="0" applyFont="1" applyBorder="1"/>
    <xf numFmtId="0" fontId="18" fillId="0" borderId="14" xfId="0" applyFont="1" applyBorder="1" applyAlignment="1">
      <alignment horizontal="left" vertical="center" indent="6"/>
    </xf>
    <xf numFmtId="44" fontId="17" fillId="0" borderId="14" xfId="0" applyNumberFormat="1" applyFont="1" applyBorder="1"/>
    <xf numFmtId="44" fontId="17" fillId="0" borderId="8" xfId="0" applyNumberFormat="1" applyFont="1" applyBorder="1"/>
    <xf numFmtId="44" fontId="18" fillId="0" borderId="14" xfId="0" applyNumberFormat="1" applyFont="1" applyBorder="1"/>
    <xf numFmtId="44" fontId="18" fillId="0" borderId="8" xfId="0" applyNumberFormat="1" applyFont="1" applyBorder="1"/>
    <xf numFmtId="0" fontId="18" fillId="0" borderId="14" xfId="0" applyFont="1" applyBorder="1" applyAlignment="1">
      <alignment horizontal="left" vertical="center" wrapText="1" indent="6"/>
    </xf>
    <xf numFmtId="0" fontId="18" fillId="0" borderId="14" xfId="0" applyFont="1" applyBorder="1" applyAlignment="1">
      <alignment horizontal="left" indent="6"/>
    </xf>
    <xf numFmtId="44" fontId="17" fillId="0" borderId="14" xfId="7" applyFont="1" applyBorder="1"/>
    <xf numFmtId="0" fontId="18" fillId="0" borderId="14" xfId="0" applyFont="1" applyBorder="1" applyAlignment="1">
      <alignment horizontal="left" vertical="center" indent="9"/>
    </xf>
    <xf numFmtId="0" fontId="18" fillId="0" borderId="14" xfId="0" applyFont="1" applyBorder="1" applyAlignment="1">
      <alignment vertical="center"/>
    </xf>
    <xf numFmtId="2" fontId="18" fillId="0" borderId="14" xfId="0" applyNumberFormat="1" applyFont="1" applyBorder="1"/>
    <xf numFmtId="0" fontId="17" fillId="0" borderId="14" xfId="0" applyFont="1" applyBorder="1"/>
    <xf numFmtId="0" fontId="18" fillId="0" borderId="14" xfId="0" applyFont="1" applyBorder="1" applyAlignment="1">
      <alignment wrapText="1"/>
    </xf>
    <xf numFmtId="0" fontId="18" fillId="0" borderId="15" xfId="0" applyFont="1" applyBorder="1"/>
    <xf numFmtId="2" fontId="18" fillId="0" borderId="15" xfId="0" applyNumberFormat="1" applyFont="1" applyBorder="1"/>
    <xf numFmtId="0" fontId="18" fillId="0" borderId="11" xfId="0" applyFont="1" applyBorder="1"/>
    <xf numFmtId="0" fontId="17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indent="3"/>
    </xf>
    <xf numFmtId="4" fontId="17" fillId="0" borderId="8" xfId="0" applyNumberFormat="1" applyFont="1" applyBorder="1" applyAlignment="1" applyProtection="1">
      <alignment horizontal="right" vertical="center"/>
      <protection locked="0"/>
    </xf>
    <xf numFmtId="4" fontId="18" fillId="0" borderId="14" xfId="0" applyNumberFormat="1" applyFont="1" applyBorder="1" applyAlignment="1" applyProtection="1">
      <alignment horizontal="right" vertical="top"/>
      <protection locked="0"/>
    </xf>
    <xf numFmtId="4" fontId="18" fillId="0" borderId="8" xfId="0" applyNumberFormat="1" applyFont="1" applyBorder="1" applyAlignment="1" applyProtection="1">
      <alignment horizontal="right" vertical="center"/>
      <protection locked="0"/>
    </xf>
    <xf numFmtId="4" fontId="18" fillId="0" borderId="8" xfId="0" applyNumberFormat="1" applyFont="1" applyBorder="1" applyAlignment="1">
      <alignment horizontal="right" vertical="center"/>
    </xf>
    <xf numFmtId="0" fontId="18" fillId="0" borderId="14" xfId="0" applyFont="1" applyBorder="1" applyAlignment="1">
      <alignment horizontal="center"/>
    </xf>
    <xf numFmtId="4" fontId="18" fillId="0" borderId="14" xfId="0" applyNumberFormat="1" applyFont="1" applyBorder="1"/>
    <xf numFmtId="4" fontId="17" fillId="4" borderId="8" xfId="0" applyNumberFormat="1" applyFont="1" applyFill="1" applyBorder="1" applyAlignment="1" applyProtection="1">
      <alignment horizontal="right" vertical="center"/>
      <protection locked="0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8">
    <cellStyle name="Millares" xfId="1" builtinId="3"/>
    <cellStyle name="Millares 2" xfId="4" xr:uid="{00000000-0005-0000-0000-000001000000}"/>
    <cellStyle name="Moneda" xfId="7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6"/>
  <sheetViews>
    <sheetView showGridLines="0" zoomScale="75" zoomScaleNormal="75" workbookViewId="0">
      <selection activeCell="B23" sqref="B23"/>
    </sheetView>
  </sheetViews>
  <sheetFormatPr baseColWidth="10" defaultColWidth="11" defaultRowHeight="15" x14ac:dyDescent="0.25"/>
  <cols>
    <col min="1" max="1" width="56" customWidth="1"/>
    <col min="2" max="7" width="22.5703125" bestFit="1" customWidth="1"/>
  </cols>
  <sheetData>
    <row r="1" spans="1:7" ht="41.1" customHeight="1" x14ac:dyDescent="0.25">
      <c r="A1" s="87" t="s">
        <v>13</v>
      </c>
      <c r="B1" s="88"/>
      <c r="C1" s="88"/>
      <c r="D1" s="88"/>
      <c r="E1" s="88"/>
      <c r="F1" s="88"/>
      <c r="G1" s="89"/>
    </row>
    <row r="2" spans="1:7" ht="15.75" x14ac:dyDescent="0.25">
      <c r="A2" s="90" t="s">
        <v>143</v>
      </c>
      <c r="B2" s="91"/>
      <c r="C2" s="91"/>
      <c r="D2" s="91"/>
      <c r="E2" s="91"/>
      <c r="F2" s="91"/>
      <c r="G2" s="92"/>
    </row>
    <row r="3" spans="1:7" ht="15.75" x14ac:dyDescent="0.25">
      <c r="A3" s="93" t="s">
        <v>14</v>
      </c>
      <c r="B3" s="94"/>
      <c r="C3" s="94"/>
      <c r="D3" s="94"/>
      <c r="E3" s="94"/>
      <c r="F3" s="94"/>
      <c r="G3" s="95"/>
    </row>
    <row r="4" spans="1:7" ht="15.75" x14ac:dyDescent="0.25">
      <c r="A4" s="93" t="s">
        <v>0</v>
      </c>
      <c r="B4" s="94"/>
      <c r="C4" s="94"/>
      <c r="D4" s="94"/>
      <c r="E4" s="94"/>
      <c r="F4" s="94"/>
      <c r="G4" s="95"/>
    </row>
    <row r="5" spans="1:7" ht="15.75" x14ac:dyDescent="0.25">
      <c r="A5" s="96" t="s">
        <v>15</v>
      </c>
      <c r="B5" s="97"/>
      <c r="C5" s="97"/>
      <c r="D5" s="97"/>
      <c r="E5" s="97"/>
      <c r="F5" s="97"/>
      <c r="G5" s="98"/>
    </row>
    <row r="6" spans="1:7" ht="15.75" x14ac:dyDescent="0.25">
      <c r="A6" s="55" t="s">
        <v>16</v>
      </c>
      <c r="B6" s="56">
        <v>2025</v>
      </c>
      <c r="C6" s="56">
        <v>2026</v>
      </c>
      <c r="D6" s="56">
        <v>2027</v>
      </c>
      <c r="E6" s="56">
        <v>2028</v>
      </c>
      <c r="F6" s="56">
        <v>2029</v>
      </c>
      <c r="G6" s="56">
        <v>2030</v>
      </c>
    </row>
    <row r="7" spans="1:7" ht="15.75" customHeight="1" x14ac:dyDescent="0.25">
      <c r="A7" s="57" t="s">
        <v>17</v>
      </c>
      <c r="B7" s="61">
        <f t="shared" ref="B7:G8" si="0">SUM(B8:B19)</f>
        <v>764303846.11000001</v>
      </c>
      <c r="C7" s="61">
        <f t="shared" si="0"/>
        <v>788946324.65999997</v>
      </c>
      <c r="D7" s="61">
        <f t="shared" si="0"/>
        <v>898422502.27999997</v>
      </c>
      <c r="E7" s="61">
        <f t="shared" si="0"/>
        <v>922054368.63</v>
      </c>
      <c r="F7" s="62">
        <f t="shared" si="0"/>
        <v>946395190.95000005</v>
      </c>
      <c r="G7" s="62">
        <f t="shared" si="0"/>
        <v>971448237.95000005</v>
      </c>
    </row>
    <row r="8" spans="1:7" ht="15.75" x14ac:dyDescent="0.25">
      <c r="A8" s="60" t="s">
        <v>18</v>
      </c>
      <c r="B8" s="63">
        <v>145871679.88</v>
      </c>
      <c r="C8" s="63">
        <v>152452118.71000001</v>
      </c>
      <c r="D8" s="63">
        <v>154755265.18000001</v>
      </c>
      <c r="E8" s="63">
        <v>159397923.13999999</v>
      </c>
      <c r="F8" s="64">
        <v>164179860.83000001</v>
      </c>
      <c r="G8" s="64">
        <v>169105256.66</v>
      </c>
    </row>
    <row r="9" spans="1:7" ht="15.75" customHeight="1" x14ac:dyDescent="0.25">
      <c r="A9" s="60" t="s">
        <v>19</v>
      </c>
      <c r="B9" s="63">
        <v>0</v>
      </c>
      <c r="C9" s="63">
        <v>0</v>
      </c>
      <c r="D9" s="63">
        <v>0</v>
      </c>
      <c r="E9" s="63">
        <v>0</v>
      </c>
      <c r="F9" s="64">
        <v>0</v>
      </c>
      <c r="G9" s="64">
        <v>0</v>
      </c>
    </row>
    <row r="10" spans="1:7" ht="15.75" x14ac:dyDescent="0.25">
      <c r="A10" s="60" t="s">
        <v>20</v>
      </c>
      <c r="B10" s="63">
        <f>H10*(1+$M$9)</f>
        <v>0</v>
      </c>
      <c r="C10" s="63">
        <f>I10*(1+$M$9)</f>
        <v>0</v>
      </c>
      <c r="D10" s="63">
        <f t="shared" ref="D10:D23" si="1">+C10*(1+$M$11)</f>
        <v>0</v>
      </c>
      <c r="E10" s="63">
        <f t="shared" ref="E10:E23" si="2">+D10*(1+$M$12)</f>
        <v>0</v>
      </c>
      <c r="F10" s="64">
        <f t="shared" ref="F10:G23" si="3">+E10*(1+$M$13)</f>
        <v>0</v>
      </c>
      <c r="G10" s="64">
        <f t="shared" si="3"/>
        <v>0</v>
      </c>
    </row>
    <row r="11" spans="1:7" ht="15.75" x14ac:dyDescent="0.25">
      <c r="A11" s="60" t="s">
        <v>21</v>
      </c>
      <c r="B11" s="63">
        <f>H11*(1+$M$9)</f>
        <v>0</v>
      </c>
      <c r="C11" s="63">
        <v>88961401.739999995</v>
      </c>
      <c r="D11" s="63">
        <f t="shared" si="1"/>
        <v>88961401.739999995</v>
      </c>
      <c r="E11" s="63">
        <f t="shared" si="2"/>
        <v>88961401.739999995</v>
      </c>
      <c r="F11" s="64">
        <f t="shared" si="3"/>
        <v>88961401.739999995</v>
      </c>
      <c r="G11" s="64">
        <f t="shared" si="3"/>
        <v>88961401.739999995</v>
      </c>
    </row>
    <row r="12" spans="1:7" ht="15.75" x14ac:dyDescent="0.25">
      <c r="A12" s="60" t="s">
        <v>22</v>
      </c>
      <c r="B12" s="63">
        <v>90094721.790000007</v>
      </c>
      <c r="C12" s="63">
        <v>19395150.969999999</v>
      </c>
      <c r="D12" s="63">
        <v>95581490.349999994</v>
      </c>
      <c r="E12" s="63">
        <v>98448935.060000002</v>
      </c>
      <c r="F12" s="64">
        <v>101402403.11</v>
      </c>
      <c r="G12" s="64">
        <v>104444475.2</v>
      </c>
    </row>
    <row r="13" spans="1:7" ht="15.75" x14ac:dyDescent="0.25">
      <c r="A13" s="60" t="s">
        <v>23</v>
      </c>
      <c r="B13" s="63">
        <v>22150799.68</v>
      </c>
      <c r="C13" s="63">
        <v>25785448.739999998</v>
      </c>
      <c r="D13" s="63">
        <v>23499783.379999999</v>
      </c>
      <c r="E13" s="63">
        <v>24204776.879999999</v>
      </c>
      <c r="F13" s="64">
        <v>24930920.190000001</v>
      </c>
      <c r="G13" s="64">
        <v>25678847.789999999</v>
      </c>
    </row>
    <row r="14" spans="1:7" ht="30" x14ac:dyDescent="0.25">
      <c r="A14" s="65" t="s">
        <v>24</v>
      </c>
      <c r="B14" s="63">
        <v>13771182.699999999</v>
      </c>
      <c r="C14" s="63">
        <v>0</v>
      </c>
      <c r="D14" s="63">
        <v>14609847.73</v>
      </c>
      <c r="E14" s="63">
        <v>15048143.16</v>
      </c>
      <c r="F14" s="64">
        <v>15499587.449999999</v>
      </c>
      <c r="G14" s="64">
        <v>15946575.08</v>
      </c>
    </row>
    <row r="15" spans="1:7" ht="15.75" x14ac:dyDescent="0.25">
      <c r="A15" s="60" t="s">
        <v>25</v>
      </c>
      <c r="B15" s="63">
        <v>470621633.89999998</v>
      </c>
      <c r="C15" s="63">
        <v>480134482</v>
      </c>
      <c r="D15" s="63">
        <v>499282491.39999998</v>
      </c>
      <c r="E15" s="63">
        <v>514260966.14999998</v>
      </c>
      <c r="F15" s="64">
        <v>529688795.13</v>
      </c>
      <c r="G15" s="64">
        <v>545579458.98000002</v>
      </c>
    </row>
    <row r="16" spans="1:7" ht="15.75" x14ac:dyDescent="0.25">
      <c r="A16" s="60" t="s">
        <v>26</v>
      </c>
      <c r="B16" s="63">
        <v>21793828.16</v>
      </c>
      <c r="C16" s="63">
        <v>21732222.5</v>
      </c>
      <c r="D16" s="63">
        <v>21732222.5</v>
      </c>
      <c r="E16" s="63">
        <v>21732222.5</v>
      </c>
      <c r="F16" s="63">
        <v>21732222.5</v>
      </c>
      <c r="G16" s="63">
        <v>21732222.5</v>
      </c>
    </row>
    <row r="17" spans="1:7" ht="15.75" x14ac:dyDescent="0.25">
      <c r="A17" s="60" t="s">
        <v>27</v>
      </c>
      <c r="B17" s="63" t="s">
        <v>145</v>
      </c>
      <c r="C17" s="63">
        <v>485500</v>
      </c>
      <c r="D17" s="63">
        <v>0</v>
      </c>
      <c r="E17" s="63">
        <v>0</v>
      </c>
      <c r="F17" s="64">
        <v>0</v>
      </c>
      <c r="G17" s="64">
        <v>0</v>
      </c>
    </row>
    <row r="18" spans="1:7" ht="15.75" x14ac:dyDescent="0.25">
      <c r="A18" s="60" t="s">
        <v>28</v>
      </c>
      <c r="B18" s="63">
        <f>H18*(1+$M$9)</f>
        <v>0</v>
      </c>
      <c r="C18" s="63">
        <f>I18*(1+$M$9)</f>
        <v>0</v>
      </c>
      <c r="D18" s="63">
        <f t="shared" si="1"/>
        <v>0</v>
      </c>
      <c r="E18" s="63">
        <f t="shared" si="2"/>
        <v>0</v>
      </c>
      <c r="F18" s="64">
        <f t="shared" si="3"/>
        <v>0</v>
      </c>
      <c r="G18" s="64">
        <f t="shared" si="3"/>
        <v>0</v>
      </c>
    </row>
    <row r="19" spans="1:7" ht="15.75" x14ac:dyDescent="0.25">
      <c r="A19" s="66" t="s">
        <v>29</v>
      </c>
      <c r="B19" s="63">
        <f>H19*(1+$M$9)</f>
        <v>0</v>
      </c>
      <c r="C19" s="63">
        <f>I19*(1+$M$9)</f>
        <v>0</v>
      </c>
      <c r="D19" s="63">
        <f t="shared" si="1"/>
        <v>0</v>
      </c>
      <c r="E19" s="63">
        <f t="shared" si="2"/>
        <v>0</v>
      </c>
      <c r="F19" s="64">
        <f t="shared" si="3"/>
        <v>0</v>
      </c>
      <c r="G19" s="64">
        <f t="shared" si="3"/>
        <v>0</v>
      </c>
    </row>
    <row r="20" spans="1:7" ht="15.75" x14ac:dyDescent="0.25">
      <c r="A20" s="60" t="s">
        <v>30</v>
      </c>
      <c r="B20" s="63">
        <v>0</v>
      </c>
      <c r="C20" s="63">
        <v>0</v>
      </c>
      <c r="D20" s="63">
        <f t="shared" si="1"/>
        <v>0</v>
      </c>
      <c r="E20" s="63">
        <f t="shared" si="2"/>
        <v>0</v>
      </c>
      <c r="F20" s="64">
        <f t="shared" si="3"/>
        <v>0</v>
      </c>
      <c r="G20" s="64">
        <f t="shared" si="3"/>
        <v>0</v>
      </c>
    </row>
    <row r="21" spans="1:7" ht="15.75" x14ac:dyDescent="0.25">
      <c r="A21" s="57" t="s">
        <v>31</v>
      </c>
      <c r="B21" s="67">
        <f>SUM(B22:B27)</f>
        <v>345864985.30000001</v>
      </c>
      <c r="C21" s="67">
        <f>SUM(C22:C27)</f>
        <v>348960805</v>
      </c>
      <c r="D21" s="61">
        <f t="shared" ref="D21:G21" si="4">SUM(D22:D27)</f>
        <v>366928162.90999997</v>
      </c>
      <c r="E21" s="61">
        <f t="shared" si="4"/>
        <v>377936007.79000002</v>
      </c>
      <c r="F21" s="61">
        <f t="shared" si="4"/>
        <v>389274088.01999998</v>
      </c>
      <c r="G21" s="61">
        <f t="shared" si="4"/>
        <v>400952310.66999996</v>
      </c>
    </row>
    <row r="22" spans="1:7" ht="15.75" x14ac:dyDescent="0.25">
      <c r="A22" s="60" t="s">
        <v>32</v>
      </c>
      <c r="B22" s="63">
        <v>344723280.72000003</v>
      </c>
      <c r="C22" s="63">
        <v>348960805</v>
      </c>
      <c r="D22" s="63">
        <v>365716928.51999998</v>
      </c>
      <c r="E22" s="63">
        <v>376688436.37</v>
      </c>
      <c r="F22" s="64">
        <v>387989089.45999998</v>
      </c>
      <c r="G22" s="64">
        <v>399628762.14999998</v>
      </c>
    </row>
    <row r="23" spans="1:7" ht="15.75" x14ac:dyDescent="0.25">
      <c r="A23" s="60" t="s">
        <v>33</v>
      </c>
      <c r="B23" s="63">
        <v>0</v>
      </c>
      <c r="C23" s="63">
        <v>0</v>
      </c>
      <c r="D23" s="63">
        <f t="shared" si="1"/>
        <v>0</v>
      </c>
      <c r="E23" s="63">
        <f t="shared" si="2"/>
        <v>0</v>
      </c>
      <c r="F23" s="64">
        <f t="shared" si="3"/>
        <v>0</v>
      </c>
      <c r="G23" s="64">
        <f t="shared" si="3"/>
        <v>0</v>
      </c>
    </row>
    <row r="24" spans="1:7" ht="15.75" x14ac:dyDescent="0.25">
      <c r="A24" s="60" t="s">
        <v>34</v>
      </c>
      <c r="B24" s="63">
        <f>H24*(1+$M$9)</f>
        <v>0</v>
      </c>
      <c r="C24" s="63">
        <f>I24*(1+$M$9)</f>
        <v>0</v>
      </c>
      <c r="D24" s="63">
        <f t="shared" ref="D24:D29" si="5">+C24*(1+$W$5)</f>
        <v>0</v>
      </c>
      <c r="E24" s="63">
        <f t="shared" ref="E24:E29" si="6">+D24*(1+$X$5)</f>
        <v>0</v>
      </c>
      <c r="F24" s="64">
        <f t="shared" ref="F24:G29" si="7">+E24*(1+$Y$5)</f>
        <v>0</v>
      </c>
      <c r="G24" s="64">
        <f t="shared" si="7"/>
        <v>0</v>
      </c>
    </row>
    <row r="25" spans="1:7" ht="30" x14ac:dyDescent="0.25">
      <c r="A25" s="65" t="s">
        <v>35</v>
      </c>
      <c r="B25" s="63">
        <v>1141704.58</v>
      </c>
      <c r="C25" s="63">
        <v>0</v>
      </c>
      <c r="D25" s="63">
        <v>1211234.3899999999</v>
      </c>
      <c r="E25" s="63">
        <v>1247571.42</v>
      </c>
      <c r="F25" s="64">
        <v>1284998.56</v>
      </c>
      <c r="G25" s="64">
        <v>1323548.52</v>
      </c>
    </row>
    <row r="26" spans="1:7" ht="30" x14ac:dyDescent="0.25">
      <c r="A26" s="65" t="s">
        <v>36</v>
      </c>
      <c r="B26" s="63">
        <f t="shared" ref="B26:C29" si="8">H26*(1+$M$9)</f>
        <v>0</v>
      </c>
      <c r="C26" s="63">
        <f t="shared" si="8"/>
        <v>0</v>
      </c>
      <c r="D26" s="63">
        <v>0</v>
      </c>
      <c r="E26" s="63">
        <f t="shared" si="6"/>
        <v>0</v>
      </c>
      <c r="F26" s="64">
        <f t="shared" si="7"/>
        <v>0</v>
      </c>
      <c r="G26" s="64">
        <f t="shared" si="7"/>
        <v>0</v>
      </c>
    </row>
    <row r="27" spans="1:7" ht="15.75" x14ac:dyDescent="0.25">
      <c r="A27" s="68" t="s">
        <v>30</v>
      </c>
      <c r="B27" s="63">
        <f t="shared" si="8"/>
        <v>0</v>
      </c>
      <c r="C27" s="63">
        <f t="shared" si="8"/>
        <v>0</v>
      </c>
      <c r="D27" s="63">
        <f t="shared" si="5"/>
        <v>0</v>
      </c>
      <c r="E27" s="63">
        <f t="shared" si="6"/>
        <v>0</v>
      </c>
      <c r="F27" s="64">
        <f t="shared" si="7"/>
        <v>0</v>
      </c>
      <c r="G27" s="64">
        <f t="shared" si="7"/>
        <v>0</v>
      </c>
    </row>
    <row r="28" spans="1:7" ht="15.75" x14ac:dyDescent="0.25">
      <c r="A28" s="57" t="s">
        <v>37</v>
      </c>
      <c r="B28" s="63">
        <f t="shared" si="8"/>
        <v>0</v>
      </c>
      <c r="C28" s="63">
        <f t="shared" si="8"/>
        <v>0</v>
      </c>
      <c r="D28" s="63">
        <f t="shared" si="5"/>
        <v>0</v>
      </c>
      <c r="E28" s="63">
        <f t="shared" si="6"/>
        <v>0</v>
      </c>
      <c r="F28" s="64">
        <f t="shared" si="7"/>
        <v>0</v>
      </c>
      <c r="G28" s="64">
        <f t="shared" si="7"/>
        <v>0</v>
      </c>
    </row>
    <row r="29" spans="1:7" ht="15.75" x14ac:dyDescent="0.25">
      <c r="A29" s="60" t="s">
        <v>38</v>
      </c>
      <c r="B29" s="63">
        <f t="shared" si="8"/>
        <v>0</v>
      </c>
      <c r="C29" s="63">
        <f t="shared" si="8"/>
        <v>0</v>
      </c>
      <c r="D29" s="63">
        <f t="shared" si="5"/>
        <v>0</v>
      </c>
      <c r="E29" s="63">
        <f t="shared" si="6"/>
        <v>0</v>
      </c>
      <c r="F29" s="64">
        <f t="shared" si="7"/>
        <v>0</v>
      </c>
      <c r="G29" s="64">
        <f t="shared" si="7"/>
        <v>0</v>
      </c>
    </row>
    <row r="30" spans="1:7" ht="15.75" x14ac:dyDescent="0.25">
      <c r="A30" s="57" t="s">
        <v>39</v>
      </c>
      <c r="B30" s="61">
        <f>+B28+B21+B7</f>
        <v>1110168831.4100001</v>
      </c>
      <c r="C30" s="61">
        <f>+C28+C21+C7</f>
        <v>1137907129.6599998</v>
      </c>
      <c r="D30" s="61">
        <f t="shared" ref="D30:G30" si="9">+D28+D21+D7</f>
        <v>1265350665.1900001</v>
      </c>
      <c r="E30" s="61">
        <f t="shared" si="9"/>
        <v>1299990376.4200001</v>
      </c>
      <c r="F30" s="61">
        <f t="shared" si="9"/>
        <v>1335669278.97</v>
      </c>
      <c r="G30" s="61">
        <f t="shared" si="9"/>
        <v>1372400548.6199999</v>
      </c>
    </row>
    <row r="31" spans="1:7" ht="14.45" customHeight="1" x14ac:dyDescent="0.25">
      <c r="A31" s="69"/>
      <c r="B31" s="70"/>
      <c r="C31" s="70"/>
      <c r="D31" s="70"/>
      <c r="E31" s="58"/>
      <c r="F31" s="59"/>
      <c r="G31" s="59"/>
    </row>
    <row r="32" spans="1:7" ht="15.75" x14ac:dyDescent="0.25">
      <c r="A32" s="71" t="s">
        <v>11</v>
      </c>
      <c r="B32" s="70"/>
      <c r="C32" s="70"/>
      <c r="D32" s="70"/>
      <c r="E32" s="58"/>
      <c r="F32" s="59"/>
      <c r="G32" s="59"/>
    </row>
    <row r="33" spans="1:7" ht="30.75" x14ac:dyDescent="0.25">
      <c r="A33" s="72" t="s">
        <v>40</v>
      </c>
      <c r="B33" s="70"/>
      <c r="C33" s="70"/>
      <c r="D33" s="70"/>
      <c r="E33" s="58"/>
      <c r="F33" s="59"/>
      <c r="G33" s="59"/>
    </row>
    <row r="34" spans="1:7" ht="45.75" x14ac:dyDescent="0.25">
      <c r="A34" s="72" t="s">
        <v>12</v>
      </c>
      <c r="B34" s="70"/>
      <c r="C34" s="70"/>
      <c r="D34" s="70"/>
      <c r="E34" s="58"/>
      <c r="F34" s="59"/>
      <c r="G34" s="59"/>
    </row>
    <row r="35" spans="1:7" ht="15.75" x14ac:dyDescent="0.25">
      <c r="A35" s="71" t="s">
        <v>41</v>
      </c>
      <c r="B35" s="70" t="s">
        <v>145</v>
      </c>
      <c r="C35" s="70"/>
      <c r="D35" s="70"/>
      <c r="E35" s="58"/>
      <c r="F35" s="59"/>
      <c r="G35" s="59"/>
    </row>
    <row r="36" spans="1:7" ht="15.75" x14ac:dyDescent="0.25">
      <c r="A36" s="73"/>
      <c r="B36" s="74"/>
      <c r="C36" s="74"/>
      <c r="D36" s="74"/>
      <c r="E36" s="73"/>
      <c r="F36" s="75"/>
      <c r="G36" s="75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21:G30" xr:uid="{00000000-0002-0000-0900-000000000000}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H39"/>
  <sheetViews>
    <sheetView showGridLines="0" tabSelected="1" topLeftCell="A2" zoomScale="75" zoomScaleNormal="75" workbookViewId="0">
      <selection activeCell="H5" sqref="H5"/>
    </sheetView>
  </sheetViews>
  <sheetFormatPr baseColWidth="10" defaultColWidth="11" defaultRowHeight="15" x14ac:dyDescent="0.25"/>
  <cols>
    <col min="1" max="1" width="68.85546875" bestFit="1" customWidth="1"/>
    <col min="2" max="4" width="17.7109375" bestFit="1" customWidth="1"/>
    <col min="5" max="7" width="19.7109375" customWidth="1"/>
    <col min="8" max="8" width="17.5703125" customWidth="1"/>
  </cols>
  <sheetData>
    <row r="1" spans="1:8" ht="41.1" customHeight="1" x14ac:dyDescent="0.25">
      <c r="A1" s="87" t="s">
        <v>54</v>
      </c>
      <c r="B1" s="88"/>
      <c r="C1" s="88"/>
      <c r="D1" s="88"/>
      <c r="E1" s="88"/>
      <c r="F1" s="88"/>
      <c r="G1" s="88"/>
      <c r="H1" s="89"/>
    </row>
    <row r="2" spans="1:8" ht="15.75" x14ac:dyDescent="0.25">
      <c r="A2" s="90" t="s">
        <v>143</v>
      </c>
      <c r="B2" s="91"/>
      <c r="C2" s="91"/>
      <c r="D2" s="91"/>
      <c r="E2" s="91"/>
      <c r="F2" s="91"/>
      <c r="G2" s="91"/>
      <c r="H2" s="92"/>
    </row>
    <row r="3" spans="1:8" ht="15.75" x14ac:dyDescent="0.25">
      <c r="A3" s="93" t="s">
        <v>55</v>
      </c>
      <c r="B3" s="94"/>
      <c r="C3" s="94"/>
      <c r="D3" s="94"/>
      <c r="E3" s="94"/>
      <c r="F3" s="94"/>
      <c r="G3" s="94"/>
      <c r="H3" s="95"/>
    </row>
    <row r="4" spans="1:8" ht="15.75" x14ac:dyDescent="0.25">
      <c r="A4" s="93" t="s">
        <v>0</v>
      </c>
      <c r="B4" s="94"/>
      <c r="C4" s="94"/>
      <c r="D4" s="94"/>
      <c r="E4" s="94"/>
      <c r="F4" s="94"/>
      <c r="G4" s="94"/>
      <c r="H4" s="95"/>
    </row>
    <row r="5" spans="1:8" ht="81" customHeight="1" x14ac:dyDescent="0.25">
      <c r="A5" s="76" t="s">
        <v>56</v>
      </c>
      <c r="B5" s="77">
        <v>2020</v>
      </c>
      <c r="C5" s="78">
        <v>2021</v>
      </c>
      <c r="D5" s="78">
        <v>2022</v>
      </c>
      <c r="E5" s="78">
        <v>2023</v>
      </c>
      <c r="F5" s="78">
        <v>2024</v>
      </c>
      <c r="G5" s="78">
        <v>2025</v>
      </c>
      <c r="H5" s="78" t="s">
        <v>144</v>
      </c>
    </row>
    <row r="6" spans="1:8" ht="15.75" customHeight="1" x14ac:dyDescent="0.25">
      <c r="A6" s="79" t="s">
        <v>57</v>
      </c>
      <c r="B6" s="80">
        <f>SUM(B7:B18)</f>
        <v>536479878.02000004</v>
      </c>
      <c r="C6" s="80">
        <f t="shared" ref="C6:H6" si="0">SUM(C7:C18)</f>
        <v>572023705.78999996</v>
      </c>
      <c r="D6" s="80">
        <f t="shared" si="0"/>
        <v>704638930.95000005</v>
      </c>
      <c r="E6" s="80">
        <f t="shared" si="0"/>
        <v>707978095.99000001</v>
      </c>
      <c r="F6" s="80">
        <f t="shared" si="0"/>
        <v>747116866.99000001</v>
      </c>
      <c r="G6" s="80">
        <f t="shared" ref="G6" si="1">SUM(G7:G18)</f>
        <v>800462125.29000008</v>
      </c>
      <c r="H6" s="80">
        <f t="shared" si="0"/>
        <v>272482014.97999996</v>
      </c>
    </row>
    <row r="7" spans="1:8" x14ac:dyDescent="0.25">
      <c r="A7" s="60" t="s">
        <v>18</v>
      </c>
      <c r="B7" s="81">
        <v>99192160.329999998</v>
      </c>
      <c r="C7" s="81">
        <v>124208109.48</v>
      </c>
      <c r="D7" s="81">
        <v>132866858.98999999</v>
      </c>
      <c r="E7" s="81">
        <v>120312420.2</v>
      </c>
      <c r="F7" s="81">
        <v>136385965.88999999</v>
      </c>
      <c r="G7" s="81">
        <v>144490134.21000001</v>
      </c>
      <c r="H7" s="81">
        <v>96071840.769999996</v>
      </c>
    </row>
    <row r="8" spans="1:8" ht="15.75" customHeight="1" x14ac:dyDescent="0.25">
      <c r="A8" s="60" t="s">
        <v>19</v>
      </c>
      <c r="B8" s="81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</row>
    <row r="9" spans="1:8" x14ac:dyDescent="0.25">
      <c r="A9" s="60" t="s">
        <v>20</v>
      </c>
      <c r="B9" s="81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</row>
    <row r="10" spans="1:8" x14ac:dyDescent="0.25">
      <c r="A10" s="60" t="s">
        <v>21</v>
      </c>
      <c r="B10" s="81">
        <v>60049149.810000002</v>
      </c>
      <c r="C10" s="81">
        <v>65434635.079999998</v>
      </c>
      <c r="D10" s="81">
        <v>67809926.689999998</v>
      </c>
      <c r="E10" s="81">
        <v>71613115.769999996</v>
      </c>
      <c r="F10" s="81">
        <v>64379400.020000003</v>
      </c>
      <c r="G10" s="81">
        <v>81036605.010000005</v>
      </c>
      <c r="H10" s="81">
        <v>26115453.109999999</v>
      </c>
    </row>
    <row r="11" spans="1:8" x14ac:dyDescent="0.25">
      <c r="A11" s="60" t="s">
        <v>22</v>
      </c>
      <c r="B11" s="81">
        <v>1913220.21</v>
      </c>
      <c r="C11" s="81">
        <v>4210954.9400000004</v>
      </c>
      <c r="D11" s="81">
        <v>6851074.25</v>
      </c>
      <c r="E11" s="81">
        <v>18515438.699999999</v>
      </c>
      <c r="F11" s="81">
        <v>22761837.789999999</v>
      </c>
      <c r="G11" s="81">
        <v>21237559.870000001</v>
      </c>
      <c r="H11" s="81">
        <v>2851213</v>
      </c>
    </row>
    <row r="12" spans="1:8" x14ac:dyDescent="0.25">
      <c r="A12" s="60" t="s">
        <v>23</v>
      </c>
      <c r="B12" s="81">
        <v>8058368.54</v>
      </c>
      <c r="C12" s="81">
        <v>10104362.039999999</v>
      </c>
      <c r="D12" s="81">
        <v>15687209.380000001</v>
      </c>
      <c r="E12" s="81">
        <v>13458625.789999999</v>
      </c>
      <c r="F12" s="81">
        <v>17878027.300000001</v>
      </c>
      <c r="G12" s="81">
        <v>20882584.420000002</v>
      </c>
      <c r="H12" s="81">
        <v>4224764.7300000004</v>
      </c>
    </row>
    <row r="13" spans="1:8" ht="30" x14ac:dyDescent="0.25">
      <c r="A13" s="65" t="s">
        <v>24</v>
      </c>
      <c r="B13" s="81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</row>
    <row r="14" spans="1:8" x14ac:dyDescent="0.25">
      <c r="A14" s="60" t="s">
        <v>25</v>
      </c>
      <c r="B14" s="81">
        <v>356898375.42000002</v>
      </c>
      <c r="C14" s="81">
        <v>338357911.31999999</v>
      </c>
      <c r="D14" s="81">
        <v>431251635.06999999</v>
      </c>
      <c r="E14" s="81">
        <v>445650617.19</v>
      </c>
      <c r="F14" s="81">
        <v>455491298.56</v>
      </c>
      <c r="G14" s="81">
        <v>494222978.07999998</v>
      </c>
      <c r="H14" s="81">
        <v>138696219.91</v>
      </c>
    </row>
    <row r="15" spans="1:8" x14ac:dyDescent="0.25">
      <c r="A15" s="60" t="s">
        <v>26</v>
      </c>
      <c r="B15" s="81">
        <v>4648835.7300000004</v>
      </c>
      <c r="C15" s="81">
        <v>6127649.1399999997</v>
      </c>
      <c r="D15" s="81">
        <v>7919988.4699999997</v>
      </c>
      <c r="E15" s="81">
        <v>6611577.7599999998</v>
      </c>
      <c r="F15" s="81">
        <v>6333034.8300000001</v>
      </c>
      <c r="G15" s="81">
        <v>15091845.189999999</v>
      </c>
      <c r="H15" s="81">
        <v>3944393.14</v>
      </c>
    </row>
    <row r="16" spans="1:8" x14ac:dyDescent="0.25">
      <c r="A16" s="60" t="s">
        <v>27</v>
      </c>
      <c r="B16" s="81">
        <v>0</v>
      </c>
      <c r="C16" s="81">
        <v>0</v>
      </c>
      <c r="D16" s="81">
        <v>0</v>
      </c>
      <c r="E16" s="81">
        <v>31813512.940000001</v>
      </c>
      <c r="F16" s="81">
        <v>43887302.600000001</v>
      </c>
      <c r="G16" s="81">
        <v>0</v>
      </c>
      <c r="H16" s="81">
        <v>578130.31999999995</v>
      </c>
    </row>
    <row r="17" spans="1:8" x14ac:dyDescent="0.25">
      <c r="A17" s="60" t="s">
        <v>28</v>
      </c>
      <c r="B17" s="81">
        <v>5719767.9800000004</v>
      </c>
      <c r="C17" s="81">
        <v>23580083.789999999</v>
      </c>
      <c r="D17" s="81">
        <v>42252238.100000001</v>
      </c>
      <c r="E17" s="81">
        <v>2787.64</v>
      </c>
      <c r="F17" s="81">
        <v>0</v>
      </c>
      <c r="G17" s="81">
        <v>23500418.510000002</v>
      </c>
      <c r="H17" s="81">
        <v>0</v>
      </c>
    </row>
    <row r="18" spans="1:8" ht="15.75" x14ac:dyDescent="0.25">
      <c r="A18" s="66" t="s">
        <v>29</v>
      </c>
      <c r="B18" s="81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</row>
    <row r="19" spans="1:8" x14ac:dyDescent="0.25">
      <c r="A19" s="60"/>
      <c r="B19" s="81"/>
      <c r="C19" s="81"/>
      <c r="D19" s="81"/>
      <c r="E19" s="81"/>
      <c r="F19" s="81"/>
      <c r="G19" s="81"/>
      <c r="H19" s="81"/>
    </row>
    <row r="20" spans="1:8" ht="15.75" x14ac:dyDescent="0.25">
      <c r="A20" s="57" t="s">
        <v>58</v>
      </c>
      <c r="B20" s="80">
        <f>SUM(B21:B25)</f>
        <v>295723243.47000003</v>
      </c>
      <c r="C20" s="80">
        <f t="shared" ref="C20:H20" si="2">SUM(C21:C25)</f>
        <v>252864811.86000001</v>
      </c>
      <c r="D20" s="80">
        <f t="shared" si="2"/>
        <v>285152153.58999997</v>
      </c>
      <c r="E20" s="80">
        <f t="shared" si="2"/>
        <v>334193444.24000001</v>
      </c>
      <c r="F20" s="80">
        <f t="shared" si="2"/>
        <v>334690742.08999997</v>
      </c>
      <c r="G20" s="80">
        <f t="shared" ref="G20" si="3">SUM(G21:G25)</f>
        <v>351411274.77999997</v>
      </c>
      <c r="H20" s="80">
        <f t="shared" si="2"/>
        <v>96211552.409999996</v>
      </c>
    </row>
    <row r="21" spans="1:8" x14ac:dyDescent="0.25">
      <c r="A21" s="60" t="s">
        <v>32</v>
      </c>
      <c r="B21" s="82">
        <v>266786835.83000001</v>
      </c>
      <c r="C21" s="82">
        <v>252864811.86000001</v>
      </c>
      <c r="D21" s="82">
        <v>285152153.58999997</v>
      </c>
      <c r="E21" s="82">
        <v>334188033.80000001</v>
      </c>
      <c r="F21" s="82">
        <v>334305532.58999997</v>
      </c>
      <c r="G21" s="82">
        <v>351158374.77999997</v>
      </c>
      <c r="H21" s="82">
        <v>96211552.409999996</v>
      </c>
    </row>
    <row r="22" spans="1:8" x14ac:dyDescent="0.25">
      <c r="A22" s="60" t="s">
        <v>33</v>
      </c>
      <c r="B22" s="82">
        <v>28936407.640000001</v>
      </c>
      <c r="C22" s="82">
        <v>0</v>
      </c>
      <c r="D22" s="82">
        <v>0</v>
      </c>
      <c r="E22" s="82">
        <v>5410.44</v>
      </c>
      <c r="F22" s="82">
        <v>0</v>
      </c>
      <c r="G22" s="82">
        <v>0</v>
      </c>
      <c r="H22" s="82">
        <v>0</v>
      </c>
    </row>
    <row r="23" spans="1:8" x14ac:dyDescent="0.25">
      <c r="A23" s="60" t="s">
        <v>34</v>
      </c>
      <c r="B23" s="82">
        <v>0</v>
      </c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</row>
    <row r="24" spans="1:8" ht="30" x14ac:dyDescent="0.25">
      <c r="A24" s="65" t="s">
        <v>35</v>
      </c>
      <c r="B24" s="82">
        <v>0</v>
      </c>
      <c r="C24" s="82">
        <v>0</v>
      </c>
      <c r="D24" s="82">
        <v>0</v>
      </c>
      <c r="E24" s="82">
        <v>0</v>
      </c>
      <c r="F24" s="82">
        <v>385209.5</v>
      </c>
      <c r="G24" s="82">
        <v>252900</v>
      </c>
      <c r="H24" s="82">
        <v>0</v>
      </c>
    </row>
    <row r="25" spans="1:8" x14ac:dyDescent="0.25">
      <c r="A25" s="65" t="s">
        <v>36</v>
      </c>
      <c r="B25" s="82">
        <v>0</v>
      </c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</row>
    <row r="26" spans="1:8" x14ac:dyDescent="0.25">
      <c r="A26" s="68"/>
      <c r="B26" s="82"/>
      <c r="C26" s="82"/>
      <c r="D26" s="82"/>
      <c r="E26" s="82"/>
      <c r="F26" s="82"/>
      <c r="G26" s="82"/>
      <c r="H26" s="82"/>
    </row>
    <row r="27" spans="1:8" ht="15.75" x14ac:dyDescent="0.25">
      <c r="A27" s="57" t="s">
        <v>59</v>
      </c>
      <c r="B27" s="80">
        <f>SUM(B28)</f>
        <v>0</v>
      </c>
      <c r="C27" s="80">
        <f t="shared" ref="C27:H27" si="4">SUM(C28)</f>
        <v>0</v>
      </c>
      <c r="D27" s="80">
        <f t="shared" si="4"/>
        <v>0</v>
      </c>
      <c r="E27" s="80">
        <f t="shared" si="4"/>
        <v>0</v>
      </c>
      <c r="F27" s="80">
        <f t="shared" si="4"/>
        <v>0</v>
      </c>
      <c r="G27" s="80">
        <f t="shared" si="4"/>
        <v>0</v>
      </c>
      <c r="H27" s="80">
        <f t="shared" si="4"/>
        <v>0</v>
      </c>
    </row>
    <row r="28" spans="1:8" x14ac:dyDescent="0.25">
      <c r="A28" s="60" t="s">
        <v>10</v>
      </c>
      <c r="B28" s="82">
        <v>0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</row>
    <row r="29" spans="1:8" x14ac:dyDescent="0.25">
      <c r="A29" s="69"/>
      <c r="B29" s="83"/>
      <c r="C29" s="83"/>
      <c r="D29" s="83"/>
      <c r="E29" s="83"/>
      <c r="F29" s="83"/>
      <c r="G29" s="83"/>
      <c r="H29" s="83"/>
    </row>
    <row r="30" spans="1:8" ht="14.45" customHeight="1" x14ac:dyDescent="0.25">
      <c r="A30" s="57" t="s">
        <v>60</v>
      </c>
      <c r="B30" s="86">
        <f>B20+B6+B27</f>
        <v>832203121.49000001</v>
      </c>
      <c r="C30" s="86">
        <f t="shared" ref="C30:H30" si="5">C20+C6+C27</f>
        <v>824888517.64999998</v>
      </c>
      <c r="D30" s="86">
        <f t="shared" si="5"/>
        <v>989791084.53999996</v>
      </c>
      <c r="E30" s="86">
        <f t="shared" si="5"/>
        <v>1042171540.23</v>
      </c>
      <c r="F30" s="86">
        <f t="shared" si="5"/>
        <v>1081807609.0799999</v>
      </c>
      <c r="G30" s="86">
        <f t="shared" ref="G30" si="6">G20+G6+G27</f>
        <v>1151873400.0700002</v>
      </c>
      <c r="H30" s="86">
        <f t="shared" si="5"/>
        <v>368693567.38999999</v>
      </c>
    </row>
    <row r="31" spans="1:8" ht="14.45" customHeight="1" x14ac:dyDescent="0.25">
      <c r="A31" s="69"/>
      <c r="B31" s="84"/>
      <c r="C31" s="84"/>
      <c r="D31" s="84"/>
      <c r="E31" s="84"/>
      <c r="F31" s="84"/>
      <c r="G31" s="84"/>
      <c r="H31" s="84"/>
    </row>
    <row r="32" spans="1:8" ht="15.75" x14ac:dyDescent="0.25">
      <c r="A32" s="71" t="s">
        <v>11</v>
      </c>
      <c r="B32" s="58"/>
      <c r="C32" s="58"/>
      <c r="D32" s="58"/>
      <c r="E32" s="58"/>
      <c r="F32" s="58"/>
      <c r="G32" s="58"/>
      <c r="H32" s="58"/>
    </row>
    <row r="33" spans="1:8" ht="30.75" x14ac:dyDescent="0.25">
      <c r="A33" s="72" t="s">
        <v>40</v>
      </c>
      <c r="B33" s="85">
        <v>0</v>
      </c>
      <c r="C33" s="85">
        <v>0</v>
      </c>
      <c r="D33" s="85">
        <v>0</v>
      </c>
      <c r="E33" s="85">
        <v>0</v>
      </c>
      <c r="F33" s="85">
        <v>0</v>
      </c>
      <c r="G33" s="85">
        <v>0</v>
      </c>
      <c r="H33" s="85">
        <v>0</v>
      </c>
    </row>
    <row r="34" spans="1:8" ht="30.75" x14ac:dyDescent="0.25">
      <c r="A34" s="72" t="s">
        <v>12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  <c r="H34" s="85">
        <v>0</v>
      </c>
    </row>
    <row r="35" spans="1:8" ht="15.75" x14ac:dyDescent="0.25">
      <c r="A35" s="58" t="s">
        <v>41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  <c r="H35" s="85">
        <v>0</v>
      </c>
    </row>
    <row r="36" spans="1:8" ht="15.75" x14ac:dyDescent="0.25">
      <c r="A36" s="73"/>
      <c r="B36" s="73"/>
      <c r="C36" s="73"/>
      <c r="D36" s="73"/>
      <c r="E36" s="73"/>
      <c r="F36" s="73"/>
      <c r="G36" s="73"/>
      <c r="H36" s="73"/>
    </row>
    <row r="38" spans="1:8" x14ac:dyDescent="0.25">
      <c r="A38" t="s">
        <v>61</v>
      </c>
    </row>
    <row r="39" spans="1:8" x14ac:dyDescent="0.25">
      <c r="A39" t="s">
        <v>62</v>
      </c>
    </row>
  </sheetData>
  <mergeCells count="4">
    <mergeCell ref="A1:H1"/>
    <mergeCell ref="A2:H2"/>
    <mergeCell ref="A3:H3"/>
    <mergeCell ref="A4:H4"/>
  </mergeCells>
  <dataValidations count="1">
    <dataValidation type="decimal" allowBlank="1" showInputMessage="1" showErrorMessage="1" sqref="B20:H30 B6:H6" xr:uid="{00000000-0002-0000-0B00-000000000000}">
      <formula1>-1.79769313486231E+100</formula1>
      <formula2>1.79769313486231E+100</formula2>
    </dataValidation>
  </dataValidations>
  <pageMargins left="0.31496062992125984" right="0.11811023622047245" top="0.35433070866141736" bottom="0.35433070866141736" header="0.31496062992125984" footer="0.31496062992125984"/>
  <pageSetup scale="75" orientation="landscape" horizontalDpi="1200" verticalDpi="1200" r:id="rId1"/>
  <ignoredErrors>
    <ignoredError sqref="H6 B13:D13 B16:D16 F17 B8:B9 H8:H9 B18 H13 C22:D22 B24:D24 H18:H20 B25:F30 F13 E18:F18 F8:F9 B23:F23 B19:F20 B6:F6 H22:H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101" t="s">
        <v>13</v>
      </c>
      <c r="B1" s="101"/>
      <c r="C1" s="101"/>
      <c r="D1" s="101"/>
      <c r="E1" s="101"/>
      <c r="F1" s="101"/>
      <c r="G1" s="101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14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15</v>
      </c>
      <c r="B5" s="48"/>
      <c r="C5" s="48"/>
      <c r="D5" s="48"/>
      <c r="E5" s="48"/>
      <c r="F5" s="48"/>
      <c r="G5" s="49"/>
    </row>
    <row r="6" spans="1:7" x14ac:dyDescent="0.25">
      <c r="A6" s="99" t="s">
        <v>56</v>
      </c>
      <c r="B6" s="6">
        <v>2022</v>
      </c>
      <c r="C6" s="99">
        <f>+B6+1</f>
        <v>2023</v>
      </c>
      <c r="D6" s="99">
        <f>+C6+1</f>
        <v>2024</v>
      </c>
      <c r="E6" s="99">
        <f>+D6+1</f>
        <v>2025</v>
      </c>
      <c r="F6" s="99">
        <f>+E6+1</f>
        <v>2026</v>
      </c>
      <c r="G6" s="99">
        <f>+F6+1</f>
        <v>2027</v>
      </c>
    </row>
    <row r="7" spans="1:7" ht="83.25" customHeight="1" x14ac:dyDescent="0.25">
      <c r="A7" s="100"/>
      <c r="B7" s="26" t="s">
        <v>112</v>
      </c>
      <c r="C7" s="100"/>
      <c r="D7" s="100"/>
      <c r="E7" s="100"/>
      <c r="F7" s="100"/>
      <c r="G7" s="100"/>
    </row>
    <row r="8" spans="1:7" ht="30" x14ac:dyDescent="0.25">
      <c r="A8" s="27" t="s">
        <v>57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113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114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115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116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117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58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118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119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120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59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10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121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11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40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122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2" t="s">
        <v>42</v>
      </c>
      <c r="B1" s="102"/>
      <c r="C1" s="102"/>
      <c r="D1" s="102"/>
      <c r="E1" s="102"/>
      <c r="F1" s="102"/>
      <c r="G1" s="102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43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15</v>
      </c>
      <c r="B5" s="34"/>
      <c r="C5" s="34"/>
      <c r="D5" s="34"/>
      <c r="E5" s="34"/>
      <c r="F5" s="34"/>
      <c r="G5" s="35"/>
    </row>
    <row r="6" spans="1:7" x14ac:dyDescent="0.25">
      <c r="A6" s="103" t="s">
        <v>123</v>
      </c>
      <c r="B6" s="6">
        <v>2022</v>
      </c>
      <c r="C6" s="99">
        <f>+B6+1</f>
        <v>2023</v>
      </c>
      <c r="D6" s="99">
        <f>+C6+1</f>
        <v>2024</v>
      </c>
      <c r="E6" s="99">
        <f>+D6+1</f>
        <v>2025</v>
      </c>
      <c r="F6" s="99">
        <f>+E6+1</f>
        <v>2026</v>
      </c>
      <c r="G6" s="99">
        <f>+F6+1</f>
        <v>2027</v>
      </c>
    </row>
    <row r="7" spans="1:7" ht="57.75" customHeight="1" x14ac:dyDescent="0.25">
      <c r="A7" s="104"/>
      <c r="B7" s="7" t="s">
        <v>112</v>
      </c>
      <c r="C7" s="100"/>
      <c r="D7" s="100"/>
      <c r="E7" s="100"/>
      <c r="F7" s="100"/>
      <c r="G7" s="100"/>
    </row>
    <row r="8" spans="1:7" x14ac:dyDescent="0.25">
      <c r="A8" s="4" t="s">
        <v>44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124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125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45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46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126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47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48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49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50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51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124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125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45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46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126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47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48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52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50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53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2" t="s">
        <v>54</v>
      </c>
      <c r="B1" s="102"/>
      <c r="C1" s="102"/>
      <c r="D1" s="102"/>
      <c r="E1" s="102"/>
      <c r="F1" s="102"/>
      <c r="G1" s="102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55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106" t="s">
        <v>56</v>
      </c>
      <c r="B5" s="108">
        <v>2017</v>
      </c>
      <c r="C5" s="108">
        <f>+B5+1</f>
        <v>2018</v>
      </c>
      <c r="D5" s="108">
        <f>+C5+1</f>
        <v>2019</v>
      </c>
      <c r="E5" s="108">
        <f>+D5+1</f>
        <v>2020</v>
      </c>
      <c r="F5" s="108">
        <f>+E5+1</f>
        <v>2021</v>
      </c>
      <c r="G5" s="6">
        <f>+F5+1</f>
        <v>2022</v>
      </c>
    </row>
    <row r="6" spans="1:7" ht="32.25" x14ac:dyDescent="0.25">
      <c r="A6" s="107"/>
      <c r="B6" s="109"/>
      <c r="C6" s="109"/>
      <c r="D6" s="109"/>
      <c r="E6" s="109"/>
      <c r="F6" s="109"/>
      <c r="G6" s="7" t="s">
        <v>127</v>
      </c>
    </row>
    <row r="7" spans="1:7" x14ac:dyDescent="0.25">
      <c r="A7" s="18" t="s">
        <v>57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128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129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20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21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130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131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24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25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132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27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133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134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58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135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136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34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35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137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59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60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11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40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138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41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105" t="s">
        <v>139</v>
      </c>
      <c r="B39" s="105"/>
      <c r="C39" s="105"/>
      <c r="D39" s="105"/>
      <c r="E39" s="105"/>
      <c r="F39" s="105"/>
      <c r="G39" s="105"/>
    </row>
    <row r="40" spans="1:7" x14ac:dyDescent="0.25">
      <c r="A40" s="105" t="s">
        <v>140</v>
      </c>
      <c r="B40" s="105"/>
      <c r="C40" s="105"/>
      <c r="D40" s="105"/>
      <c r="E40" s="105"/>
      <c r="F40" s="105"/>
      <c r="G40" s="10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2" t="s">
        <v>63</v>
      </c>
      <c r="B1" s="102"/>
      <c r="C1" s="102"/>
      <c r="D1" s="102"/>
      <c r="E1" s="102"/>
      <c r="F1" s="102"/>
      <c r="G1" s="102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64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110" t="s">
        <v>123</v>
      </c>
      <c r="B5" s="108">
        <v>2017</v>
      </c>
      <c r="C5" s="108">
        <f>+B5+1</f>
        <v>2018</v>
      </c>
      <c r="D5" s="108">
        <f>+C5+1</f>
        <v>2019</v>
      </c>
      <c r="E5" s="108">
        <f>+D5+1</f>
        <v>2020</v>
      </c>
      <c r="F5" s="108">
        <f>+E5+1</f>
        <v>2021</v>
      </c>
      <c r="G5" s="6">
        <v>2022</v>
      </c>
    </row>
    <row r="6" spans="1:7" ht="48.75" customHeight="1" x14ac:dyDescent="0.25">
      <c r="A6" s="111"/>
      <c r="B6" s="109"/>
      <c r="C6" s="109"/>
      <c r="D6" s="109"/>
      <c r="E6" s="109"/>
      <c r="F6" s="109"/>
      <c r="G6" s="7" t="s">
        <v>141</v>
      </c>
    </row>
    <row r="7" spans="1:7" x14ac:dyDescent="0.25">
      <c r="A7" s="4" t="s">
        <v>44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124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125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45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46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126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47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48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49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50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51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124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125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45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46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126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47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48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52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50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142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105" t="s">
        <v>139</v>
      </c>
      <c r="B32" s="105"/>
      <c r="C32" s="105"/>
      <c r="D32" s="105"/>
      <c r="E32" s="105"/>
      <c r="F32" s="105"/>
      <c r="G32" s="105"/>
    </row>
    <row r="33" spans="1:7" x14ac:dyDescent="0.25">
      <c r="A33" s="105" t="s">
        <v>140</v>
      </c>
      <c r="B33" s="105"/>
      <c r="C33" s="105"/>
      <c r="D33" s="105"/>
      <c r="E33" s="105"/>
      <c r="F33" s="105"/>
      <c r="G33" s="10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112" t="s">
        <v>65</v>
      </c>
      <c r="B1" s="112"/>
      <c r="C1" s="112"/>
      <c r="D1" s="112"/>
      <c r="E1" s="112"/>
      <c r="F1" s="112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66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67</v>
      </c>
      <c r="C4" s="40" t="s">
        <v>68</v>
      </c>
      <c r="D4" s="40" t="s">
        <v>69</v>
      </c>
      <c r="E4" s="40" t="s">
        <v>70</v>
      </c>
      <c r="F4" s="40" t="s">
        <v>71</v>
      </c>
    </row>
    <row r="5" spans="1:6" ht="12.75" customHeight="1" x14ac:dyDescent="0.25">
      <c r="A5" s="3" t="s">
        <v>72</v>
      </c>
      <c r="B5" s="11"/>
      <c r="C5" s="11"/>
      <c r="D5" s="11"/>
      <c r="E5" s="11"/>
      <c r="F5" s="11"/>
    </row>
    <row r="6" spans="1:6" ht="30" x14ac:dyDescent="0.25">
      <c r="A6" s="15" t="s">
        <v>73</v>
      </c>
      <c r="B6" s="16"/>
      <c r="C6" s="16"/>
      <c r="D6" s="16"/>
      <c r="E6" s="16"/>
      <c r="F6" s="16"/>
    </row>
    <row r="7" spans="1:6" ht="15" x14ac:dyDescent="0.25">
      <c r="A7" s="15" t="s">
        <v>74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75</v>
      </c>
      <c r="B9" s="10"/>
      <c r="C9" s="10"/>
      <c r="D9" s="10"/>
      <c r="E9" s="10"/>
      <c r="F9" s="10"/>
    </row>
    <row r="10" spans="1:6" ht="15" x14ac:dyDescent="0.25">
      <c r="A10" s="15" t="s">
        <v>76</v>
      </c>
      <c r="B10" s="16"/>
      <c r="C10" s="16"/>
      <c r="D10" s="16"/>
      <c r="E10" s="16"/>
      <c r="F10" s="16"/>
    </row>
    <row r="11" spans="1:6" ht="15" x14ac:dyDescent="0.25">
      <c r="A11" s="31" t="s">
        <v>77</v>
      </c>
      <c r="B11" s="16"/>
      <c r="C11" s="16"/>
      <c r="D11" s="16"/>
      <c r="E11" s="16"/>
      <c r="F11" s="16"/>
    </row>
    <row r="12" spans="1:6" ht="15" x14ac:dyDescent="0.25">
      <c r="A12" s="31" t="s">
        <v>78</v>
      </c>
      <c r="B12" s="16"/>
      <c r="C12" s="16"/>
      <c r="D12" s="16"/>
      <c r="E12" s="16"/>
      <c r="F12" s="16"/>
    </row>
    <row r="13" spans="1:6" ht="15" x14ac:dyDescent="0.25">
      <c r="A13" s="31" t="s">
        <v>79</v>
      </c>
      <c r="B13" s="16"/>
      <c r="C13" s="16"/>
      <c r="D13" s="16"/>
      <c r="E13" s="16"/>
      <c r="F13" s="16"/>
    </row>
    <row r="14" spans="1:6" ht="15" x14ac:dyDescent="0.25">
      <c r="A14" s="15" t="s">
        <v>80</v>
      </c>
      <c r="B14" s="16"/>
      <c r="C14" s="16"/>
      <c r="D14" s="16"/>
      <c r="E14" s="16"/>
      <c r="F14" s="16"/>
    </row>
    <row r="15" spans="1:6" ht="15" x14ac:dyDescent="0.25">
      <c r="A15" s="31" t="s">
        <v>77</v>
      </c>
      <c r="B15" s="16"/>
      <c r="C15" s="16"/>
      <c r="D15" s="16"/>
      <c r="E15" s="16"/>
      <c r="F15" s="16"/>
    </row>
    <row r="16" spans="1:6" ht="15" x14ac:dyDescent="0.25">
      <c r="A16" s="31" t="s">
        <v>78</v>
      </c>
      <c r="B16" s="16"/>
      <c r="C16" s="16"/>
      <c r="D16" s="16"/>
      <c r="E16" s="16"/>
      <c r="F16" s="16"/>
    </row>
    <row r="17" spans="1:6" ht="15" x14ac:dyDescent="0.25">
      <c r="A17" s="31" t="s">
        <v>79</v>
      </c>
      <c r="B17" s="16"/>
      <c r="C17" s="16"/>
      <c r="D17" s="16"/>
      <c r="E17" s="16"/>
      <c r="F17" s="16"/>
    </row>
    <row r="18" spans="1:6" ht="15" x14ac:dyDescent="0.25">
      <c r="A18" s="15" t="s">
        <v>81</v>
      </c>
      <c r="B18" s="41"/>
      <c r="C18" s="16"/>
      <c r="D18" s="16"/>
      <c r="E18" s="16"/>
      <c r="F18" s="16"/>
    </row>
    <row r="19" spans="1:6" ht="15" x14ac:dyDescent="0.25">
      <c r="A19" s="15" t="s">
        <v>82</v>
      </c>
      <c r="B19" s="16"/>
      <c r="C19" s="16"/>
      <c r="D19" s="16"/>
      <c r="E19" s="16"/>
      <c r="F19" s="16"/>
    </row>
    <row r="20" spans="1:6" ht="30" x14ac:dyDescent="0.25">
      <c r="A20" s="15" t="s">
        <v>83</v>
      </c>
      <c r="B20" s="42"/>
      <c r="C20" s="42"/>
      <c r="D20" s="42"/>
      <c r="E20" s="42"/>
      <c r="F20" s="42"/>
    </row>
    <row r="21" spans="1:6" ht="30" x14ac:dyDescent="0.25">
      <c r="A21" s="15" t="s">
        <v>84</v>
      </c>
      <c r="B21" s="42"/>
      <c r="C21" s="42"/>
      <c r="D21" s="42"/>
      <c r="E21" s="42"/>
      <c r="F21" s="42"/>
    </row>
    <row r="22" spans="1:6" ht="30" x14ac:dyDescent="0.25">
      <c r="A22" s="15" t="s">
        <v>85</v>
      </c>
      <c r="B22" s="42"/>
      <c r="C22" s="42"/>
      <c r="D22" s="42"/>
      <c r="E22" s="42"/>
      <c r="F22" s="42"/>
    </row>
    <row r="23" spans="1:6" ht="15" x14ac:dyDescent="0.25">
      <c r="A23" s="15" t="s">
        <v>86</v>
      </c>
      <c r="B23" s="42"/>
      <c r="C23" s="42"/>
      <c r="D23" s="42"/>
      <c r="E23" s="42"/>
      <c r="F23" s="42"/>
    </row>
    <row r="24" spans="1:6" ht="15" x14ac:dyDescent="0.25">
      <c r="A24" s="15" t="s">
        <v>87</v>
      </c>
      <c r="B24" s="43"/>
      <c r="C24" s="16"/>
      <c r="D24" s="16"/>
      <c r="E24" s="16"/>
      <c r="F24" s="16"/>
    </row>
    <row r="25" spans="1:6" ht="15" x14ac:dyDescent="0.25">
      <c r="A25" s="15" t="s">
        <v>88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89</v>
      </c>
      <c r="B27" s="10"/>
      <c r="C27" s="10"/>
      <c r="D27" s="10"/>
      <c r="E27" s="10"/>
      <c r="F27" s="10"/>
    </row>
    <row r="28" spans="1:6" ht="15" x14ac:dyDescent="0.25">
      <c r="A28" s="15" t="s">
        <v>90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91</v>
      </c>
      <c r="B30" s="10"/>
      <c r="C30" s="10"/>
      <c r="D30" s="10"/>
      <c r="E30" s="10"/>
      <c r="F30" s="10"/>
    </row>
    <row r="31" spans="1:6" ht="15" x14ac:dyDescent="0.25">
      <c r="A31" s="15" t="s">
        <v>76</v>
      </c>
      <c r="B31" s="16"/>
      <c r="C31" s="16"/>
      <c r="D31" s="16"/>
      <c r="E31" s="16"/>
      <c r="F31" s="16"/>
    </row>
    <row r="32" spans="1:6" ht="15" x14ac:dyDescent="0.25">
      <c r="A32" s="15" t="s">
        <v>80</v>
      </c>
      <c r="B32" s="16"/>
      <c r="C32" s="16"/>
      <c r="D32" s="16"/>
      <c r="E32" s="16"/>
      <c r="F32" s="16"/>
    </row>
    <row r="33" spans="1:6" ht="15" x14ac:dyDescent="0.25">
      <c r="A33" s="15" t="s">
        <v>92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93</v>
      </c>
      <c r="B35" s="10"/>
      <c r="C35" s="10"/>
      <c r="D35" s="10"/>
      <c r="E35" s="10"/>
      <c r="F35" s="10"/>
    </row>
    <row r="36" spans="1:6" ht="15" x14ac:dyDescent="0.25">
      <c r="A36" s="15" t="s">
        <v>94</v>
      </c>
      <c r="B36" s="16"/>
      <c r="C36" s="16"/>
      <c r="D36" s="16"/>
      <c r="E36" s="16"/>
      <c r="F36" s="16"/>
    </row>
    <row r="37" spans="1:6" ht="15" x14ac:dyDescent="0.25">
      <c r="A37" s="15" t="s">
        <v>95</v>
      </c>
      <c r="B37" s="16"/>
      <c r="C37" s="16"/>
      <c r="D37" s="16"/>
      <c r="E37" s="16"/>
      <c r="F37" s="16"/>
    </row>
    <row r="38" spans="1:6" ht="15" x14ac:dyDescent="0.25">
      <c r="A38" s="15" t="s">
        <v>96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97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98</v>
      </c>
      <c r="B42" s="10"/>
      <c r="C42" s="10"/>
      <c r="D42" s="10"/>
      <c r="E42" s="10"/>
      <c r="F42" s="10"/>
    </row>
    <row r="43" spans="1:6" ht="15" x14ac:dyDescent="0.25">
      <c r="A43" s="15" t="s">
        <v>99</v>
      </c>
      <c r="B43" s="16"/>
      <c r="C43" s="16"/>
      <c r="D43" s="16"/>
      <c r="E43" s="16"/>
      <c r="F43" s="16"/>
    </row>
    <row r="44" spans="1:6" ht="15" x14ac:dyDescent="0.25">
      <c r="A44" s="15" t="s">
        <v>100</v>
      </c>
      <c r="B44" s="16"/>
      <c r="C44" s="16"/>
      <c r="D44" s="16"/>
      <c r="E44" s="16"/>
      <c r="F44" s="16"/>
    </row>
    <row r="45" spans="1:6" ht="15" x14ac:dyDescent="0.25">
      <c r="A45" s="15" t="s">
        <v>101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102</v>
      </c>
      <c r="B47" s="10"/>
      <c r="C47" s="10"/>
      <c r="D47" s="10"/>
      <c r="E47" s="10"/>
      <c r="F47" s="10"/>
    </row>
    <row r="48" spans="1:6" ht="15" x14ac:dyDescent="0.25">
      <c r="A48" s="15" t="s">
        <v>100</v>
      </c>
      <c r="B48" s="42"/>
      <c r="C48" s="42"/>
      <c r="D48" s="42"/>
      <c r="E48" s="42"/>
      <c r="F48" s="42"/>
    </row>
    <row r="49" spans="1:6" ht="15" x14ac:dyDescent="0.25">
      <c r="A49" s="15" t="s">
        <v>101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103</v>
      </c>
      <c r="B51" s="10"/>
      <c r="C51" s="10"/>
      <c r="D51" s="10"/>
      <c r="E51" s="10"/>
      <c r="F51" s="10"/>
    </row>
    <row r="52" spans="1:6" ht="15" x14ac:dyDescent="0.25">
      <c r="A52" s="15" t="s">
        <v>100</v>
      </c>
      <c r="B52" s="16"/>
      <c r="C52" s="16"/>
      <c r="D52" s="16"/>
      <c r="E52" s="16"/>
      <c r="F52" s="16"/>
    </row>
    <row r="53" spans="1:6" ht="15" x14ac:dyDescent="0.25">
      <c r="A53" s="15" t="s">
        <v>101</v>
      </c>
      <c r="B53" s="16"/>
      <c r="C53" s="16"/>
      <c r="D53" s="16"/>
      <c r="E53" s="16"/>
      <c r="F53" s="16"/>
    </row>
    <row r="54" spans="1:6" ht="15" x14ac:dyDescent="0.25">
      <c r="A54" s="15" t="s">
        <v>104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105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100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101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106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107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108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109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110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111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7 a)</vt:lpstr>
      <vt:lpstr>Formato 7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Ma. Mercedes Rangel Gallardo</cp:lastModifiedBy>
  <cp:revision/>
  <cp:lastPrinted>2025-05-06T00:06:50Z</cp:lastPrinted>
  <dcterms:created xsi:type="dcterms:W3CDTF">2023-03-16T22:14:51Z</dcterms:created>
  <dcterms:modified xsi:type="dcterms:W3CDTF">2026-05-05T14:54:24Z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